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<sst xmlns="http://schemas.openxmlformats.org/spreadsheetml/2006/main" count="167" uniqueCount="97">
  <si>
    <t xml:space="preserve">           COMUNE DI CAMMARATA</t>
  </si>
  <si>
    <t xml:space="preserve">        UFFICIO PUBBLICA ISTRUZIONE</t>
  </si>
  <si>
    <t xml:space="preserve">PREVENTIVO DI SPESA PER FORNITURA GENERI ALIMENTARI, PRODOTTI LOCALI, DETERSIVI E MATERIALE VARIO PER LA MENSA   </t>
  </si>
  <si>
    <t xml:space="preserve">DELLA SCUOLA MATERNA E SCUOLA ELEMENTARE A TEMPO PIENO. ANNO SCOLASTICO 2022/2023. </t>
  </si>
  <si>
    <t>IVA</t>
  </si>
  <si>
    <t>DESCRIZIONE</t>
  </si>
  <si>
    <t>U.M.</t>
  </si>
  <si>
    <t>QUANITA'</t>
  </si>
  <si>
    <t>COSTO</t>
  </si>
  <si>
    <t>COSTO IMPONIBILE</t>
  </si>
  <si>
    <t>TOTALE COSTO IMPONIBILE.</t>
  </si>
  <si>
    <t>TOTALE    I.V.A.</t>
  </si>
  <si>
    <t>TOTALE COSTO</t>
  </si>
  <si>
    <t>PANE PEZZATURA DA GR.500</t>
  </si>
  <si>
    <t>KG</t>
  </si>
  <si>
    <t>PANE GRATTUGGIATO</t>
  </si>
  <si>
    <t>PANE PER CELIACI</t>
  </si>
  <si>
    <t>NR</t>
  </si>
  <si>
    <t>PANINI</t>
  </si>
  <si>
    <t xml:space="preserve">PASTA DA KG.1( TIPO POIATTI ) </t>
  </si>
  <si>
    <t>PASTA PER CELIACI</t>
  </si>
  <si>
    <t xml:space="preserve">LASAGNE PER PASTICCIO (TIPO BARILLA) </t>
  </si>
  <si>
    <t xml:space="preserve">RISO ROMA (TIPO GALLO)  </t>
  </si>
  <si>
    <t xml:space="preserve">ACQUA </t>
  </si>
  <si>
    <t>ACETO</t>
  </si>
  <si>
    <t>TORTELLINI PER CELIACI</t>
  </si>
  <si>
    <t>TORTELLINI 500 da GR. 500 (TIPO BARILLA)</t>
  </si>
  <si>
    <t>PATATE</t>
  </si>
  <si>
    <t xml:space="preserve">BESCIAMELLA da 500 ML (TIPO GRANAROLO) </t>
  </si>
  <si>
    <t>BASTONCINI (TIPO FINDUS)</t>
  </si>
  <si>
    <t>BASTONCINI PER CELIACI</t>
  </si>
  <si>
    <t xml:space="preserve">GRANA PADANO </t>
  </si>
  <si>
    <t>FARINA TIPO 00</t>
  </si>
  <si>
    <t>LATTE</t>
  </si>
  <si>
    <t>LEGUMI SECCHI DA 1 KG.</t>
  </si>
  <si>
    <t xml:space="preserve">MOZZARELLA  DA 100 GR. </t>
  </si>
  <si>
    <t>FORMAGGINI (TIPO GALBANI X 8)</t>
  </si>
  <si>
    <t xml:space="preserve">FILETTI DI PLATESSA </t>
  </si>
  <si>
    <t>PROVOLA</t>
  </si>
  <si>
    <t>PASSATA DI POMODORO DA 700 GR.</t>
  </si>
  <si>
    <t>SEDANO A MAZZI</t>
  </si>
  <si>
    <t>CIPOLLE</t>
  </si>
  <si>
    <t>PREZZEMOLO</t>
  </si>
  <si>
    <t>LATTUGA ICEBERG</t>
  </si>
  <si>
    <t xml:space="preserve">LATTUGA </t>
  </si>
  <si>
    <t>POMODORO</t>
  </si>
  <si>
    <t>CARCIOFO</t>
  </si>
  <si>
    <t>PISELLI ( TIPO FINDUS NOVELLI)</t>
  </si>
  <si>
    <t>ZUCCHINE</t>
  </si>
  <si>
    <t>SPINACI DA  KG 1</t>
  </si>
  <si>
    <t>OLIO</t>
  </si>
  <si>
    <t>LT</t>
  </si>
  <si>
    <t>CAROTE</t>
  </si>
  <si>
    <t>AGLIO CONF. 3</t>
  </si>
  <si>
    <t>BICARBONATO DA GR.500</t>
  </si>
  <si>
    <t>PROSCIUTTO COTTO  (TIPO GALBANI)</t>
  </si>
  <si>
    <t>PROSCIUTTO PER CELIACI (TIPO GALBANI)</t>
  </si>
  <si>
    <t>UOVA</t>
  </si>
  <si>
    <t>ZUCCHERO</t>
  </si>
  <si>
    <t>SALE IODATO</t>
  </si>
  <si>
    <t>THE CONFEZIONE DA 60 BUSTE (TIPO STAR)</t>
  </si>
  <si>
    <t xml:space="preserve">CAMOMILLA SOL.LE 20 BUSTE (TIPO SOGNI D'ORO) </t>
  </si>
  <si>
    <t>DADI  DA 20 (TIPO STAR)</t>
  </si>
  <si>
    <t>CONDIARROSTO BARATTOLO DA 120 GR.</t>
  </si>
  <si>
    <t>ACQUA OSSIGENATA</t>
  </si>
  <si>
    <t>CARTA ALLUMINIO DA 150 METRI</t>
  </si>
  <si>
    <t>CARTA FORNO DA 150 METRI</t>
  </si>
  <si>
    <t>COTONE</t>
  </si>
  <si>
    <t>PANNI DIANEX X 3</t>
  </si>
  <si>
    <t>PANNI  MICROFIBRA</t>
  </si>
  <si>
    <t>DET.VO LIQUIDO X BUCATO A MANO  (TIPO LANZA) L.1</t>
  </si>
  <si>
    <t xml:space="preserve">DETERSIVO LIQUIDO LT.1,250 (TIPO RIO CASA MIA) </t>
  </si>
  <si>
    <t xml:space="preserve">DETERSIVO LT.1 (TIPO LISOFORM ) </t>
  </si>
  <si>
    <t xml:space="preserve">DETERSIVO PER STOVIGLIE LT. 1 (TIPO NELSEN ) </t>
  </si>
  <si>
    <t>ALCOOL DA LT.1</t>
  </si>
  <si>
    <t>GUANTI GOMMA RESISTENTI (TIPO MARIGOL)</t>
  </si>
  <si>
    <t>CANDEGGINA  LT.3 (TIPO ACE)</t>
  </si>
  <si>
    <t>SCOPE COMPLETE DI BASTONE</t>
  </si>
  <si>
    <t>STRACCI X PAVIMENTO</t>
  </si>
  <si>
    <t>INSETTICIDA  (TIPO BAYGON)</t>
  </si>
  <si>
    <t>SPUGNE ACCIAIO (TIPO VILEDA)</t>
  </si>
  <si>
    <t>MOCIO RICAMBI MICROFIBRA</t>
  </si>
  <si>
    <t>SAP.LIQUIDO 1.000 ML ANTIBATTERICO</t>
  </si>
  <si>
    <t xml:space="preserve">SMAC ACCIAIO </t>
  </si>
  <si>
    <t>SGRASSATORI PER FORNI A SPRUZZO</t>
  </si>
  <si>
    <t>SPUGNE PIATTI X 2 ( TIPO VILEDA )</t>
  </si>
  <si>
    <t xml:space="preserve">CARTA IGIENICA x 24 </t>
  </si>
  <si>
    <t>WC - NET ( TIPO RIO AZZURRO)</t>
  </si>
  <si>
    <t>PAGLIETTE SAPONATE</t>
  </si>
  <si>
    <t xml:space="preserve">                                                                   TOTALE IMPONIBILE  </t>
  </si>
  <si>
    <t xml:space="preserve">    TOTALE IVA</t>
  </si>
  <si>
    <t>TOTALE GENERALE</t>
  </si>
  <si>
    <t>Il Responsabile del Procedimento</t>
  </si>
  <si>
    <t xml:space="preserve">  Maggio Nazarena </t>
  </si>
  <si>
    <t xml:space="preserve">       Il Responsabile dell'Area</t>
  </si>
  <si>
    <t>Dott.ssa Maria Concetta Dispoto</t>
  </si>
  <si>
    <t xml:space="preserve">            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</si>
</sst>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[$€-2]* #,##0.00_);_([$€-2]* \(#,##0.00\);_([$€-2]* \-??_)"/>
    <numFmt numFmtId="166" formatCode="\$#,##0.0000_);&quot;($&quot;#,##0.0000\)"/>
    <numFmt numFmtId="167" formatCode="0"/>
  </numFmts>
  <fonts count="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1" fillId="0" borderId="0" xfId="0" applyFont="1" applyAlignment="1">
      <alignment/>
    </xf>
    <xf numFmtId="164" fontId="3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1" fillId="0" borderId="1" xfId="0" applyNumberFormat="1" applyFont="1" applyFill="1" applyBorder="1" applyAlignment="1" applyProtection="1">
      <alignment horizontal="right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3" fillId="0" borderId="1" xfId="0" applyFont="1" applyBorder="1" applyAlignment="1">
      <alignment horizontal="center" vertical="center"/>
    </xf>
    <xf numFmtId="166" fontId="1" fillId="0" borderId="1" xfId="0" applyNumberFormat="1" applyFont="1" applyFill="1" applyBorder="1" applyAlignment="1" applyProtection="1">
      <alignment horizontal="center" vertical="center" wrapText="1"/>
      <protection/>
    </xf>
    <xf numFmtId="164" fontId="1" fillId="0" borderId="1" xfId="0" applyNumberFormat="1" applyFont="1" applyFill="1" applyBorder="1" applyAlignment="1" applyProtection="1">
      <alignment horizontal="center" vertical="center" wrapText="1"/>
      <protection/>
    </xf>
    <xf numFmtId="164" fontId="1" fillId="0" borderId="1" xfId="0" applyNumberFormat="1" applyFont="1" applyFill="1" applyBorder="1" applyAlignment="1" applyProtection="1">
      <alignment/>
      <protection/>
    </xf>
    <xf numFmtId="164" fontId="1" fillId="0" borderId="1" xfId="0" applyNumberFormat="1" applyFont="1" applyFill="1" applyBorder="1" applyAlignment="1" applyProtection="1">
      <alignment horizontal="center"/>
      <protection/>
    </xf>
    <xf numFmtId="167" fontId="1" fillId="0" borderId="1" xfId="0" applyNumberFormat="1" applyFont="1" applyBorder="1" applyAlignment="1">
      <alignment horizontal="center"/>
    </xf>
    <xf numFmtId="165" fontId="1" fillId="0" borderId="1" xfId="20" applyFont="1" applyFill="1" applyBorder="1" applyAlignment="1" applyProtection="1">
      <alignment horizontal="center"/>
      <protection/>
    </xf>
    <xf numFmtId="164" fontId="0" fillId="0" borderId="1" xfId="0" applyBorder="1" applyAlignment="1">
      <alignment/>
    </xf>
    <xf numFmtId="164" fontId="1" fillId="0" borderId="0" xfId="0" applyNumberFormat="1" applyFont="1" applyFill="1" applyBorder="1" applyAlignment="1" applyProtection="1">
      <alignment horizontal="center"/>
      <protection/>
    </xf>
    <xf numFmtId="165" fontId="1" fillId="0" borderId="0" xfId="20" applyFont="1" applyFill="1" applyBorder="1" applyAlignment="1" applyProtection="1">
      <alignment horizontal="center"/>
      <protection/>
    </xf>
    <xf numFmtId="165" fontId="1" fillId="0" borderId="0" xfId="20" applyFont="1" applyFill="1" applyBorder="1" applyAlignment="1" applyProtection="1">
      <alignment/>
      <protection/>
    </xf>
    <xf numFmtId="165" fontId="1" fillId="0" borderId="0" xfId="20" applyFont="1" applyFill="1" applyBorder="1" applyAlignment="1" applyProtection="1">
      <alignment horizontal="left"/>
      <protection/>
    </xf>
    <xf numFmtId="165" fontId="2" fillId="0" borderId="0" xfId="20" applyFont="1" applyFill="1" applyBorder="1" applyAlignment="1" applyProtection="1">
      <alignment/>
      <protection/>
    </xf>
    <xf numFmtId="165" fontId="2" fillId="0" borderId="0" xfId="20" applyFont="1" applyFill="1" applyBorder="1" applyAlignment="1" applyProtection="1">
      <alignment horizontal="left"/>
      <protection/>
    </xf>
    <xf numFmtId="164" fontId="0" fillId="0" borderId="0" xfId="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="105" zoomScaleNormal="105" workbookViewId="0" topLeftCell="A82">
      <selection activeCell="G98" sqref="G98"/>
    </sheetView>
  </sheetViews>
  <sheetFormatPr defaultColWidth="10.28125" defaultRowHeight="12.75"/>
  <cols>
    <col min="1" max="1" width="3.7109375" style="1" customWidth="1"/>
    <col min="2" max="2" width="40.00390625" style="1" customWidth="1"/>
    <col min="3" max="3" width="4.57421875" style="1" customWidth="1"/>
    <col min="4" max="4" width="7.00390625" style="1" customWidth="1"/>
    <col min="5" max="5" width="10.421875" style="1" customWidth="1"/>
    <col min="6" max="6" width="8.57421875" style="1" customWidth="1"/>
    <col min="7" max="7" width="9.00390625" style="1" customWidth="1"/>
    <col min="8" max="8" width="7.140625" style="1" customWidth="1"/>
    <col min="9" max="9" width="9.421875" style="1" customWidth="1"/>
    <col min="10" max="16384" width="10.00390625" style="1" customWidth="1"/>
  </cols>
  <sheetData>
    <row r="1" ht="12.75">
      <c r="C1" s="2" t="s">
        <v>0</v>
      </c>
    </row>
    <row r="3" ht="12.75">
      <c r="C3" s="1" t="s">
        <v>1</v>
      </c>
    </row>
    <row r="4" ht="12.75">
      <c r="B4" s="1" t="s">
        <v>2</v>
      </c>
    </row>
    <row r="5" spans="1:11" ht="12.75">
      <c r="A5"/>
      <c r="B5" s="3" t="s">
        <v>3</v>
      </c>
      <c r="C5"/>
      <c r="D5"/>
      <c r="E5"/>
      <c r="F5"/>
      <c r="K5"/>
    </row>
    <row r="6" spans="2:8" ht="12.75">
      <c r="B6"/>
      <c r="C6"/>
      <c r="D6"/>
      <c r="E6"/>
      <c r="F6"/>
      <c r="G6" s="4"/>
      <c r="H6" s="4"/>
    </row>
    <row r="7" spans="2:4" ht="0.75" customHeight="1">
      <c r="B7" s="5"/>
      <c r="D7" s="3"/>
    </row>
    <row r="8" spans="1:9" ht="38.25" customHeight="1">
      <c r="A8" s="6" t="s">
        <v>4</v>
      </c>
      <c r="B8" s="7" t="s">
        <v>5</v>
      </c>
      <c r="C8" s="7" t="s">
        <v>6</v>
      </c>
      <c r="D8" s="8" t="s">
        <v>7</v>
      </c>
      <c r="E8" s="9" t="s">
        <v>8</v>
      </c>
      <c r="F8" s="10" t="s">
        <v>9</v>
      </c>
      <c r="G8" s="10" t="s">
        <v>10</v>
      </c>
      <c r="H8" s="10" t="s">
        <v>11</v>
      </c>
      <c r="I8" s="10" t="s">
        <v>12</v>
      </c>
    </row>
    <row r="9" spans="1:9" ht="12.75">
      <c r="A9" s="11">
        <v>4</v>
      </c>
      <c r="B9" s="11" t="s">
        <v>13</v>
      </c>
      <c r="C9" s="12" t="s">
        <v>14</v>
      </c>
      <c r="D9" s="13">
        <v>1430</v>
      </c>
      <c r="E9" s="14">
        <v>3.2</v>
      </c>
      <c r="F9" s="14">
        <f>E9*100/(100+A9)</f>
        <v>3.076923076923077</v>
      </c>
      <c r="G9" s="14">
        <f>F9*D9</f>
        <v>4400</v>
      </c>
      <c r="H9" s="14">
        <f>G9*A9/100</f>
        <v>176</v>
      </c>
      <c r="I9" s="14">
        <f>G9+H9</f>
        <v>4576</v>
      </c>
    </row>
    <row r="10" spans="1:9" ht="12.75">
      <c r="A10" s="11">
        <v>4</v>
      </c>
      <c r="B10" s="11" t="s">
        <v>15</v>
      </c>
      <c r="C10" s="12" t="s">
        <v>14</v>
      </c>
      <c r="D10" s="13">
        <v>100</v>
      </c>
      <c r="E10" s="14">
        <v>3.2</v>
      </c>
      <c r="F10" s="14">
        <f>E10*100/(100+A10)</f>
        <v>3.076923076923077</v>
      </c>
      <c r="G10" s="14">
        <f>F10*D10</f>
        <v>307.69230769230774</v>
      </c>
      <c r="H10" s="14">
        <f>G10*A10/100</f>
        <v>12.30769230769231</v>
      </c>
      <c r="I10" s="14">
        <f>G10+H10</f>
        <v>320.00000000000006</v>
      </c>
    </row>
    <row r="11" spans="1:9" ht="12.75">
      <c r="A11" s="11">
        <v>4</v>
      </c>
      <c r="B11" s="11" t="s">
        <v>16</v>
      </c>
      <c r="C11" s="12" t="s">
        <v>17</v>
      </c>
      <c r="D11" s="13">
        <v>5</v>
      </c>
      <c r="E11" s="14">
        <v>3.5</v>
      </c>
      <c r="F11" s="14">
        <f>E11*100/(100+A11)</f>
        <v>3.3653846153846154</v>
      </c>
      <c r="G11" s="14">
        <f>F11*D11</f>
        <v>16.826923076923077</v>
      </c>
      <c r="H11" s="14">
        <f>G11*A11/100</f>
        <v>0.673076923076923</v>
      </c>
      <c r="I11" s="14">
        <f>G11+H11</f>
        <v>17.5</v>
      </c>
    </row>
    <row r="12" spans="1:9" ht="12.75">
      <c r="A12" s="11">
        <v>4</v>
      </c>
      <c r="B12" s="11" t="s">
        <v>18</v>
      </c>
      <c r="C12" s="12" t="s">
        <v>17</v>
      </c>
      <c r="D12" s="13">
        <v>300</v>
      </c>
      <c r="E12" s="14">
        <v>0.5</v>
      </c>
      <c r="F12" s="14">
        <f>E12*100/(100+A12)</f>
        <v>0.4807692307692308</v>
      </c>
      <c r="G12" s="14">
        <f>F12*D12</f>
        <v>144.23076923076923</v>
      </c>
      <c r="H12" s="14">
        <f>G12*A12/100</f>
        <v>5.769230769230769</v>
      </c>
      <c r="I12" s="14">
        <f>G12+H12</f>
        <v>150</v>
      </c>
    </row>
    <row r="13" spans="1:9" ht="12.75">
      <c r="A13" s="11">
        <v>4</v>
      </c>
      <c r="B13" s="11" t="s">
        <v>19</v>
      </c>
      <c r="C13" s="12" t="s">
        <v>14</v>
      </c>
      <c r="D13" s="13">
        <v>1750</v>
      </c>
      <c r="E13" s="14">
        <v>1.6</v>
      </c>
      <c r="F13" s="14">
        <f>E13*100/(100+A13)</f>
        <v>1.5384615384615385</v>
      </c>
      <c r="G13" s="14">
        <f>F13*D13</f>
        <v>2692.3076923076924</v>
      </c>
      <c r="H13" s="14">
        <f>G13*A13/100</f>
        <v>107.6923076923077</v>
      </c>
      <c r="I13" s="14">
        <f>G13+H13</f>
        <v>2800</v>
      </c>
    </row>
    <row r="14" spans="1:9" ht="12.75">
      <c r="A14" s="11">
        <v>4</v>
      </c>
      <c r="B14" s="11" t="s">
        <v>20</v>
      </c>
      <c r="C14" s="12" t="s">
        <v>17</v>
      </c>
      <c r="D14" s="13">
        <v>20</v>
      </c>
      <c r="E14" s="14">
        <v>6.4</v>
      </c>
      <c r="F14" s="14">
        <f>E14*100/(100+A14)</f>
        <v>6.153846153846154</v>
      </c>
      <c r="G14" s="14">
        <f>F14*D14</f>
        <v>123.07692307692308</v>
      </c>
      <c r="H14" s="14">
        <f>G14*A14/100</f>
        <v>4.923076923076923</v>
      </c>
      <c r="I14" s="14">
        <f>G14+H14</f>
        <v>128</v>
      </c>
    </row>
    <row r="15" spans="1:9" ht="12.75">
      <c r="A15" s="11">
        <v>4</v>
      </c>
      <c r="B15" s="11" t="s">
        <v>21</v>
      </c>
      <c r="C15" s="12" t="s">
        <v>17</v>
      </c>
      <c r="D15" s="13">
        <v>150</v>
      </c>
      <c r="E15" s="14">
        <v>2.2</v>
      </c>
      <c r="F15" s="14">
        <f>E15*100/(100+A15)</f>
        <v>2.115384615384616</v>
      </c>
      <c r="G15" s="14">
        <f>F15*D15</f>
        <v>317.3076923076924</v>
      </c>
      <c r="H15" s="14">
        <f>G15*A15/100</f>
        <v>12.692307692307695</v>
      </c>
      <c r="I15" s="14">
        <f>G15+H15</f>
        <v>330.00000000000006</v>
      </c>
    </row>
    <row r="16" spans="1:9" ht="12.75">
      <c r="A16" s="11">
        <v>4</v>
      </c>
      <c r="B16" s="11" t="s">
        <v>22</v>
      </c>
      <c r="C16" s="12" t="s">
        <v>14</v>
      </c>
      <c r="D16" s="13">
        <v>120</v>
      </c>
      <c r="E16" s="14">
        <v>2.3</v>
      </c>
      <c r="F16" s="14">
        <f>E16*100/(100+A16)</f>
        <v>2.2115384615384612</v>
      </c>
      <c r="G16" s="14">
        <f>F16*D16</f>
        <v>265.38461538461536</v>
      </c>
      <c r="H16" s="14">
        <f>G16*A16/100</f>
        <v>10.615384615384615</v>
      </c>
      <c r="I16" s="14">
        <f>G16+H16</f>
        <v>276</v>
      </c>
    </row>
    <row r="17" spans="1:9" ht="12.75">
      <c r="A17" s="11">
        <v>22</v>
      </c>
      <c r="B17" s="11" t="s">
        <v>23</v>
      </c>
      <c r="C17" s="12" t="s">
        <v>17</v>
      </c>
      <c r="D17" s="13">
        <v>190</v>
      </c>
      <c r="E17" s="14">
        <v>1.5</v>
      </c>
      <c r="F17" s="14">
        <f>E17*100/(100+A17)</f>
        <v>1.2295081967213115</v>
      </c>
      <c r="G17" s="14">
        <f>F17*D17</f>
        <v>233.6065573770492</v>
      </c>
      <c r="H17" s="14">
        <f>G17*A17/100</f>
        <v>51.39344262295082</v>
      </c>
      <c r="I17" s="14">
        <f>G17+H17</f>
        <v>285</v>
      </c>
    </row>
    <row r="18" spans="1:9" ht="12.75">
      <c r="A18" s="11">
        <v>10</v>
      </c>
      <c r="B18" s="11" t="s">
        <v>24</v>
      </c>
      <c r="C18" s="12" t="s">
        <v>17</v>
      </c>
      <c r="D18" s="13">
        <v>20</v>
      </c>
      <c r="E18" s="14">
        <v>1.25</v>
      </c>
      <c r="F18" s="14">
        <f>E18*100/(100+A18)</f>
        <v>1.1363636363636365</v>
      </c>
      <c r="G18" s="14">
        <f>F18*D18</f>
        <v>22.72727272727273</v>
      </c>
      <c r="H18" s="14">
        <f>G18*A18/100</f>
        <v>2.272727272727273</v>
      </c>
      <c r="I18" s="14">
        <f>G18+H18</f>
        <v>25.000000000000004</v>
      </c>
    </row>
    <row r="19" spans="1:9" ht="12.75">
      <c r="A19" s="11">
        <v>10</v>
      </c>
      <c r="B19" s="11" t="s">
        <v>25</v>
      </c>
      <c r="C19" s="12" t="s">
        <v>17</v>
      </c>
      <c r="D19" s="13">
        <v>50</v>
      </c>
      <c r="E19" s="14">
        <v>5</v>
      </c>
      <c r="F19" s="14">
        <f>E19*100/(100+A19)</f>
        <v>4.545454545454546</v>
      </c>
      <c r="G19" s="14">
        <f>F19*D19</f>
        <v>227.27272727272728</v>
      </c>
      <c r="H19" s="14">
        <f>G19*A19/100</f>
        <v>22.72727272727273</v>
      </c>
      <c r="I19" s="14">
        <f>G19+H19</f>
        <v>250</v>
      </c>
    </row>
    <row r="20" spans="1:9" ht="12.75">
      <c r="A20" s="11">
        <v>10</v>
      </c>
      <c r="B20" s="11" t="s">
        <v>26</v>
      </c>
      <c r="C20" s="12" t="s">
        <v>17</v>
      </c>
      <c r="D20" s="13">
        <v>450</v>
      </c>
      <c r="E20" s="14">
        <v>5</v>
      </c>
      <c r="F20" s="14">
        <f>E20*100/(100+A20)</f>
        <v>4.545454545454546</v>
      </c>
      <c r="G20" s="14">
        <f>F20*D20</f>
        <v>2045.4545454545457</v>
      </c>
      <c r="H20" s="14">
        <f>G20*A20/100</f>
        <v>204.54545454545456</v>
      </c>
      <c r="I20" s="14">
        <f>G20+H20</f>
        <v>2250.0000000000005</v>
      </c>
    </row>
    <row r="21" spans="1:9" ht="12.75">
      <c r="A21" s="11">
        <v>4</v>
      </c>
      <c r="B21" s="11" t="s">
        <v>27</v>
      </c>
      <c r="C21" s="12" t="s">
        <v>14</v>
      </c>
      <c r="D21" s="13">
        <v>310</v>
      </c>
      <c r="E21" s="14">
        <v>1.2</v>
      </c>
      <c r="F21" s="14">
        <f>E21*100/(100+A21)</f>
        <v>1.1538461538461537</v>
      </c>
      <c r="G21" s="14">
        <f>F21*D21</f>
        <v>357.6923076923077</v>
      </c>
      <c r="H21" s="14">
        <f>G21*A21/100</f>
        <v>14.307692307692307</v>
      </c>
      <c r="I21" s="14">
        <f>G21+H21</f>
        <v>372</v>
      </c>
    </row>
    <row r="22" spans="1:9" ht="12.75">
      <c r="A22" s="11">
        <v>10</v>
      </c>
      <c r="B22" s="11" t="s">
        <v>28</v>
      </c>
      <c r="C22" s="12" t="s">
        <v>17</v>
      </c>
      <c r="D22" s="13">
        <v>150</v>
      </c>
      <c r="E22" s="14">
        <v>2</v>
      </c>
      <c r="F22" s="14">
        <f>E22*100/(100+A22)</f>
        <v>1.8181818181818181</v>
      </c>
      <c r="G22" s="14">
        <f>F22*D22</f>
        <v>272.7272727272727</v>
      </c>
      <c r="H22" s="14">
        <f>G22*A22/100</f>
        <v>27.27272727272727</v>
      </c>
      <c r="I22" s="14">
        <f>G22+H22</f>
        <v>299.99999999999994</v>
      </c>
    </row>
    <row r="23" spans="1:9" ht="12.75">
      <c r="A23" s="11">
        <v>10</v>
      </c>
      <c r="B23" s="11" t="s">
        <v>29</v>
      </c>
      <c r="C23" s="12" t="s">
        <v>17</v>
      </c>
      <c r="D23" s="13">
        <v>750</v>
      </c>
      <c r="E23" s="14">
        <v>5.5</v>
      </c>
      <c r="F23" s="14">
        <f>E23*100/(100+A23)</f>
        <v>5</v>
      </c>
      <c r="G23" s="14">
        <f>F23*D23</f>
        <v>3750</v>
      </c>
      <c r="H23" s="14">
        <f>G23*A23/100</f>
        <v>375</v>
      </c>
      <c r="I23" s="14">
        <f>G23+H23</f>
        <v>4125</v>
      </c>
    </row>
    <row r="24" spans="1:9" ht="12.75">
      <c r="A24" s="11">
        <v>10</v>
      </c>
      <c r="B24" s="11" t="s">
        <v>30</v>
      </c>
      <c r="C24" s="12" t="s">
        <v>17</v>
      </c>
      <c r="D24" s="13">
        <v>15</v>
      </c>
      <c r="E24" s="14">
        <v>5.5</v>
      </c>
      <c r="F24" s="14">
        <f>E24*100/(100+A24)</f>
        <v>5</v>
      </c>
      <c r="G24" s="14">
        <f>F24*D24</f>
        <v>75</v>
      </c>
      <c r="H24" s="14">
        <f>G24*A24/100</f>
        <v>7.5</v>
      </c>
      <c r="I24" s="14">
        <f>G24+H24</f>
        <v>82.5</v>
      </c>
    </row>
    <row r="25" spans="1:9" ht="12.75">
      <c r="A25" s="11">
        <v>4</v>
      </c>
      <c r="B25" s="11" t="s">
        <v>31</v>
      </c>
      <c r="C25" s="12" t="s">
        <v>14</v>
      </c>
      <c r="D25" s="13">
        <v>410</v>
      </c>
      <c r="E25" s="14">
        <v>14</v>
      </c>
      <c r="F25" s="14">
        <f>E25*100/(100+A25)</f>
        <v>13.461538461538462</v>
      </c>
      <c r="G25" s="14">
        <f>F25*D25</f>
        <v>5519.2307692307695</v>
      </c>
      <c r="H25" s="14">
        <f>G25*A25/100</f>
        <v>220.76923076923077</v>
      </c>
      <c r="I25" s="14">
        <f>G25+H25</f>
        <v>5740</v>
      </c>
    </row>
    <row r="26" spans="1:9" ht="12.75">
      <c r="A26" s="11">
        <v>4</v>
      </c>
      <c r="B26" s="11" t="s">
        <v>32</v>
      </c>
      <c r="C26" s="12" t="s">
        <v>14</v>
      </c>
      <c r="D26" s="13">
        <v>15</v>
      </c>
      <c r="E26" s="14">
        <v>1</v>
      </c>
      <c r="F26" s="14">
        <f>E26*100/(100+A26)</f>
        <v>0.9615384615384616</v>
      </c>
      <c r="G26" s="14">
        <f>F26*D26</f>
        <v>14.423076923076923</v>
      </c>
      <c r="H26" s="14">
        <f>G26*A26/100</f>
        <v>0.576923076923077</v>
      </c>
      <c r="I26" s="14">
        <f>G26+H26</f>
        <v>15</v>
      </c>
    </row>
    <row r="27" spans="1:9" ht="12.75">
      <c r="A27" s="11">
        <v>4</v>
      </c>
      <c r="B27" s="11" t="s">
        <v>33</v>
      </c>
      <c r="C27" s="12" t="s">
        <v>17</v>
      </c>
      <c r="D27" s="13">
        <v>35</v>
      </c>
      <c r="E27" s="14">
        <v>1</v>
      </c>
      <c r="F27" s="14">
        <f>E27*100/(100+A27)</f>
        <v>0.9615384615384616</v>
      </c>
      <c r="G27" s="14">
        <f>F27*D27</f>
        <v>33.65384615384615</v>
      </c>
      <c r="H27" s="14">
        <f>G27*A27/100</f>
        <v>1.346153846153846</v>
      </c>
      <c r="I27" s="14">
        <f>G27+H27</f>
        <v>35</v>
      </c>
    </row>
    <row r="28" spans="1:9" ht="12.75">
      <c r="A28" s="11">
        <v>4</v>
      </c>
      <c r="B28" s="11" t="s">
        <v>34</v>
      </c>
      <c r="C28" s="12" t="s">
        <v>14</v>
      </c>
      <c r="D28" s="13">
        <v>150</v>
      </c>
      <c r="E28" s="14">
        <v>3</v>
      </c>
      <c r="F28" s="14">
        <f>E28*100/(100+A28)</f>
        <v>2.8846153846153846</v>
      </c>
      <c r="G28" s="14">
        <f>F28*D28</f>
        <v>432.6923076923077</v>
      </c>
      <c r="H28" s="14">
        <f>G28*A28/100</f>
        <v>17.307692307692307</v>
      </c>
      <c r="I28" s="14">
        <f>G28+H28</f>
        <v>450</v>
      </c>
    </row>
    <row r="29" spans="1:9" ht="12.75">
      <c r="A29" s="11">
        <v>4</v>
      </c>
      <c r="B29" s="11" t="s">
        <v>35</v>
      </c>
      <c r="C29" s="12" t="s">
        <v>17</v>
      </c>
      <c r="D29" s="13">
        <v>900</v>
      </c>
      <c r="E29" s="14">
        <v>1.4</v>
      </c>
      <c r="F29" s="14">
        <f>E29*100/(100+A29)</f>
        <v>1.3461538461538463</v>
      </c>
      <c r="G29" s="14">
        <f>F29*D29</f>
        <v>1211.5384615384617</v>
      </c>
      <c r="H29" s="14">
        <f>G29*A29/100</f>
        <v>48.46153846153847</v>
      </c>
      <c r="I29" s="14">
        <f>G29+H29</f>
        <v>1260.0000000000002</v>
      </c>
    </row>
    <row r="30" spans="1:9" ht="12.75">
      <c r="A30" s="11">
        <v>4</v>
      </c>
      <c r="B30" s="11" t="s">
        <v>36</v>
      </c>
      <c r="C30" s="12" t="s">
        <v>17</v>
      </c>
      <c r="D30" s="13">
        <v>100</v>
      </c>
      <c r="E30" s="14">
        <v>1.3</v>
      </c>
      <c r="F30" s="14">
        <f>E30*100/(100+A30)</f>
        <v>1.25</v>
      </c>
      <c r="G30" s="14">
        <f>F30*D30</f>
        <v>125</v>
      </c>
      <c r="H30" s="14">
        <f>G30*A30/100</f>
        <v>5</v>
      </c>
      <c r="I30" s="14">
        <f>G30+H30</f>
        <v>130</v>
      </c>
    </row>
    <row r="31" spans="1:9" ht="12.75">
      <c r="A31" s="11">
        <v>10</v>
      </c>
      <c r="B31" s="11" t="s">
        <v>37</v>
      </c>
      <c r="C31" s="12" t="s">
        <v>17</v>
      </c>
      <c r="D31" s="13">
        <v>150</v>
      </c>
      <c r="E31" s="14">
        <v>11</v>
      </c>
      <c r="F31" s="14">
        <f>E31*100/(100+A31)</f>
        <v>10</v>
      </c>
      <c r="G31" s="14">
        <f>F31*D31</f>
        <v>1500</v>
      </c>
      <c r="H31" s="14">
        <f>G31*A31/100</f>
        <v>150</v>
      </c>
      <c r="I31" s="14">
        <f>G31+H31</f>
        <v>1650</v>
      </c>
    </row>
    <row r="32" spans="1:9" ht="12.75">
      <c r="A32" s="11">
        <v>4</v>
      </c>
      <c r="B32" s="11" t="s">
        <v>38</v>
      </c>
      <c r="C32" s="12" t="s">
        <v>14</v>
      </c>
      <c r="D32" s="13">
        <v>25</v>
      </c>
      <c r="E32" s="14">
        <v>12</v>
      </c>
      <c r="F32" s="14">
        <f>E32*100/(100+A32)</f>
        <v>11.538461538461538</v>
      </c>
      <c r="G32" s="14">
        <f>F32*D32</f>
        <v>288.46153846153845</v>
      </c>
      <c r="H32" s="14">
        <f>G32*A32/100</f>
        <v>11.538461538461538</v>
      </c>
      <c r="I32" s="14">
        <f>G32+H32</f>
        <v>300</v>
      </c>
    </row>
    <row r="33" spans="1:9" ht="12.75">
      <c r="A33" s="11">
        <v>4</v>
      </c>
      <c r="B33" s="11" t="s">
        <v>39</v>
      </c>
      <c r="C33" s="12" t="s">
        <v>17</v>
      </c>
      <c r="D33" s="13">
        <v>1800</v>
      </c>
      <c r="E33" s="14">
        <v>2.2</v>
      </c>
      <c r="F33" s="14">
        <f>E33*100/(100+A33)</f>
        <v>2.115384615384616</v>
      </c>
      <c r="G33" s="14">
        <f>F33*D33</f>
        <v>3807.6923076923085</v>
      </c>
      <c r="H33" s="14">
        <f>G33*A33/100</f>
        <v>152.30769230769235</v>
      </c>
      <c r="I33" s="14">
        <f>G33+H33</f>
        <v>3960.000000000001</v>
      </c>
    </row>
    <row r="34" spans="1:9" ht="12.75">
      <c r="A34" s="11">
        <v>4</v>
      </c>
      <c r="B34" s="11" t="s">
        <v>40</v>
      </c>
      <c r="C34" s="12" t="s">
        <v>17</v>
      </c>
      <c r="D34" s="13">
        <v>100</v>
      </c>
      <c r="E34" s="14">
        <v>1.2</v>
      </c>
      <c r="F34" s="14">
        <f>E34*100/(100+A34)</f>
        <v>1.1538461538461537</v>
      </c>
      <c r="G34" s="14">
        <f>F34*D34</f>
        <v>115.38461538461537</v>
      </c>
      <c r="H34" s="14">
        <f>G34*A34/100</f>
        <v>4.615384615384615</v>
      </c>
      <c r="I34" s="14">
        <f>G34+H34</f>
        <v>119.99999999999999</v>
      </c>
    </row>
    <row r="35" spans="1:12" ht="12.75">
      <c r="A35" s="11">
        <v>4</v>
      </c>
      <c r="B35" s="11" t="s">
        <v>41</v>
      </c>
      <c r="C35" s="12" t="s">
        <v>14</v>
      </c>
      <c r="D35" s="13">
        <v>100</v>
      </c>
      <c r="E35" s="14">
        <v>1</v>
      </c>
      <c r="F35" s="14">
        <f>E35*100/(100+A35)</f>
        <v>0.9615384615384616</v>
      </c>
      <c r="G35" s="14">
        <f>F35*D35</f>
        <v>96.15384615384616</v>
      </c>
      <c r="H35" s="14">
        <f>G35*A35/100</f>
        <v>3.8461538461538463</v>
      </c>
      <c r="I35" s="14">
        <f>G35+H35</f>
        <v>100</v>
      </c>
      <c r="L35" s="11"/>
    </row>
    <row r="36" spans="1:9" ht="12.75">
      <c r="A36" s="11">
        <v>4</v>
      </c>
      <c r="B36" s="11" t="s">
        <v>42</v>
      </c>
      <c r="C36" s="12" t="s">
        <v>17</v>
      </c>
      <c r="D36" s="13">
        <v>5</v>
      </c>
      <c r="E36" s="14">
        <v>1</v>
      </c>
      <c r="F36" s="14">
        <f>E36*100/(100+A36)</f>
        <v>0.9615384615384616</v>
      </c>
      <c r="G36" s="14">
        <f>F36*D36</f>
        <v>4.8076923076923075</v>
      </c>
      <c r="H36" s="14">
        <f>G36*A36/100</f>
        <v>0.1923076923076923</v>
      </c>
      <c r="I36" s="14">
        <f>G36+H36</f>
        <v>5</v>
      </c>
    </row>
    <row r="37" spans="1:9" ht="12.75">
      <c r="A37" s="11">
        <v>4</v>
      </c>
      <c r="B37" s="11" t="s">
        <v>43</v>
      </c>
      <c r="C37" s="12" t="s">
        <v>17</v>
      </c>
      <c r="D37" s="13">
        <v>430</v>
      </c>
      <c r="E37" s="14">
        <v>1.2</v>
      </c>
      <c r="F37" s="14">
        <f>E37*100/(100+A37)</f>
        <v>1.1538461538461537</v>
      </c>
      <c r="G37" s="14">
        <f>F37*D37</f>
        <v>496.15384615384613</v>
      </c>
      <c r="H37" s="14">
        <f>G37*A37/100</f>
        <v>19.846153846153847</v>
      </c>
      <c r="I37" s="14">
        <f>G37+H37</f>
        <v>516</v>
      </c>
    </row>
    <row r="38" spans="1:9" ht="12.75">
      <c r="A38" s="11">
        <v>4</v>
      </c>
      <c r="B38" s="11" t="s">
        <v>44</v>
      </c>
      <c r="C38" s="12" t="s">
        <v>17</v>
      </c>
      <c r="D38" s="13">
        <v>30</v>
      </c>
      <c r="E38" s="14">
        <v>1.2</v>
      </c>
      <c r="F38" s="14">
        <f>E38*100/(100+A38)</f>
        <v>1.1538461538461537</v>
      </c>
      <c r="G38" s="14">
        <f>F38*D38</f>
        <v>34.61538461538461</v>
      </c>
      <c r="H38" s="14">
        <f>G38*A38/100</f>
        <v>1.3846153846153846</v>
      </c>
      <c r="I38" s="14">
        <f>G38+H38</f>
        <v>36</v>
      </c>
    </row>
    <row r="39" spans="1:9" ht="12.75">
      <c r="A39" s="11">
        <v>4</v>
      </c>
      <c r="B39" s="11" t="s">
        <v>45</v>
      </c>
      <c r="C39" s="12" t="s">
        <v>14</v>
      </c>
      <c r="D39" s="13">
        <v>170</v>
      </c>
      <c r="E39" s="14">
        <v>1.7000000000000002</v>
      </c>
      <c r="F39" s="14">
        <f>E39*100/(100+A39)</f>
        <v>1.6346153846153848</v>
      </c>
      <c r="G39" s="14">
        <f>F39*D39</f>
        <v>277.8846153846154</v>
      </c>
      <c r="H39" s="14">
        <f>G39*A39/100</f>
        <v>11.115384615384617</v>
      </c>
      <c r="I39" s="14">
        <f>G39+H39</f>
        <v>289.00000000000006</v>
      </c>
    </row>
    <row r="40" spans="1:9" ht="12.75">
      <c r="A40" s="11">
        <v>4</v>
      </c>
      <c r="B40" s="11" t="s">
        <v>46</v>
      </c>
      <c r="C40" s="12" t="s">
        <v>17</v>
      </c>
      <c r="D40" s="13">
        <v>20</v>
      </c>
      <c r="E40" s="14">
        <v>0.6</v>
      </c>
      <c r="F40" s="14">
        <f>E40*100/(100+A40)</f>
        <v>0.5769230769230769</v>
      </c>
      <c r="G40" s="14">
        <f>F40*D40</f>
        <v>11.538461538461537</v>
      </c>
      <c r="H40" s="14">
        <f>G40*A40/100</f>
        <v>0.46153846153846145</v>
      </c>
      <c r="I40" s="14">
        <f>G40+H40</f>
        <v>11.999999999999998</v>
      </c>
    </row>
    <row r="41" spans="1:9" ht="12.75">
      <c r="A41" s="11">
        <v>4</v>
      </c>
      <c r="B41" s="11" t="s">
        <v>47</v>
      </c>
      <c r="C41" s="12" t="s">
        <v>17</v>
      </c>
      <c r="D41" s="13">
        <v>500</v>
      </c>
      <c r="E41" s="14">
        <v>4</v>
      </c>
      <c r="F41" s="14">
        <f>E41*100/(100+A41)</f>
        <v>3.8461538461538463</v>
      </c>
      <c r="G41" s="14">
        <f>F41*D41</f>
        <v>1923.076923076923</v>
      </c>
      <c r="H41" s="14">
        <f>G41*A41/100</f>
        <v>76.92307692307692</v>
      </c>
      <c r="I41" s="14">
        <f>G41+H41</f>
        <v>2000</v>
      </c>
    </row>
    <row r="42" spans="1:9" ht="12.75">
      <c r="A42" s="11">
        <v>4</v>
      </c>
      <c r="B42" s="11" t="s">
        <v>48</v>
      </c>
      <c r="C42" s="12" t="s">
        <v>14</v>
      </c>
      <c r="D42" s="13">
        <v>20</v>
      </c>
      <c r="E42" s="14">
        <v>2</v>
      </c>
      <c r="F42" s="14">
        <f>E42*100/(100+A42)</f>
        <v>1.9230769230769231</v>
      </c>
      <c r="G42" s="14">
        <f>F42*D42</f>
        <v>38.46153846153846</v>
      </c>
      <c r="H42" s="14">
        <f>G42*A42/100</f>
        <v>1.5384615384615383</v>
      </c>
      <c r="I42" s="14">
        <f>G42+H42</f>
        <v>40</v>
      </c>
    </row>
    <row r="43" spans="1:9" ht="12.75">
      <c r="A43" s="11">
        <v>4</v>
      </c>
      <c r="B43" s="11" t="s">
        <v>49</v>
      </c>
      <c r="C43" s="12" t="s">
        <v>17</v>
      </c>
      <c r="D43" s="13">
        <v>250</v>
      </c>
      <c r="E43" s="14">
        <v>2.7</v>
      </c>
      <c r="F43" s="14">
        <f>E43*100/(100+A43)</f>
        <v>2.5961538461538463</v>
      </c>
      <c r="G43" s="14">
        <f>F43*D43</f>
        <v>649.0384615384615</v>
      </c>
      <c r="H43" s="14">
        <f>G43*A43/100</f>
        <v>25.961538461538463</v>
      </c>
      <c r="I43" s="14">
        <f>G43+H43</f>
        <v>675</v>
      </c>
    </row>
    <row r="44" spans="1:9" ht="12.75">
      <c r="A44" s="11">
        <v>4</v>
      </c>
      <c r="B44" s="11" t="s">
        <v>50</v>
      </c>
      <c r="C44" s="12" t="s">
        <v>51</v>
      </c>
      <c r="D44" s="13">
        <v>310</v>
      </c>
      <c r="E44" s="14">
        <v>7</v>
      </c>
      <c r="F44" s="14">
        <f>E44*100/(100+A44)</f>
        <v>6.730769230769231</v>
      </c>
      <c r="G44" s="14">
        <f>F44*D44</f>
        <v>2086.5384615384614</v>
      </c>
      <c r="H44" s="14">
        <f>G44*A44/100</f>
        <v>83.46153846153845</v>
      </c>
      <c r="I44" s="14">
        <f>G44+H44</f>
        <v>2170</v>
      </c>
    </row>
    <row r="45" spans="1:9" ht="12.75">
      <c r="A45" s="11">
        <v>4</v>
      </c>
      <c r="B45" s="11" t="s">
        <v>52</v>
      </c>
      <c r="C45" s="12" t="s">
        <v>17</v>
      </c>
      <c r="D45" s="13">
        <v>120</v>
      </c>
      <c r="E45" s="14">
        <v>1</v>
      </c>
      <c r="F45" s="14">
        <f>E45*100/(100+A45)</f>
        <v>0.9615384615384616</v>
      </c>
      <c r="G45" s="14">
        <f>F45*D45</f>
        <v>115.38461538461539</v>
      </c>
      <c r="H45" s="14">
        <f>G45*A45/100</f>
        <v>4.615384615384616</v>
      </c>
      <c r="I45" s="14">
        <f>G45+H45</f>
        <v>120</v>
      </c>
    </row>
    <row r="46" spans="1:9" ht="12.75">
      <c r="A46" s="11">
        <v>4</v>
      </c>
      <c r="B46" s="11" t="s">
        <v>53</v>
      </c>
      <c r="C46" s="12" t="s">
        <v>17</v>
      </c>
      <c r="D46" s="13">
        <v>20</v>
      </c>
      <c r="E46" s="14">
        <v>1</v>
      </c>
      <c r="F46" s="14">
        <f>E46*100/(100+A46)</f>
        <v>0.9615384615384616</v>
      </c>
      <c r="G46" s="14">
        <f>F46*D46</f>
        <v>19.23076923076923</v>
      </c>
      <c r="H46" s="14">
        <f>G46*A46/100</f>
        <v>0.7692307692307692</v>
      </c>
      <c r="I46" s="14">
        <f>G46+H46</f>
        <v>20</v>
      </c>
    </row>
    <row r="47" spans="1:9" ht="12.75">
      <c r="A47" s="11">
        <v>22</v>
      </c>
      <c r="B47" s="11" t="s">
        <v>54</v>
      </c>
      <c r="C47" s="12" t="s">
        <v>17</v>
      </c>
      <c r="D47" s="13">
        <v>15</v>
      </c>
      <c r="E47" s="14">
        <v>0.8</v>
      </c>
      <c r="F47" s="14">
        <f>E47*100/(100+A47)</f>
        <v>0.6557377049180327</v>
      </c>
      <c r="G47" s="14">
        <f>F47*D47</f>
        <v>9.83606557377049</v>
      </c>
      <c r="H47" s="14">
        <f>G47*A47/100</f>
        <v>2.163934426229508</v>
      </c>
      <c r="I47" s="14">
        <f>G47+H47</f>
        <v>11.999999999999998</v>
      </c>
    </row>
    <row r="48" spans="1:9" ht="12.75">
      <c r="A48" s="15">
        <v>10</v>
      </c>
      <c r="B48" s="11" t="s">
        <v>55</v>
      </c>
      <c r="C48" s="12" t="s">
        <v>14</v>
      </c>
      <c r="D48" s="13">
        <v>190</v>
      </c>
      <c r="E48" s="14">
        <v>17</v>
      </c>
      <c r="F48" s="14">
        <f>E48*100/(100+A48)</f>
        <v>15.454545454545455</v>
      </c>
      <c r="G48" s="14">
        <f>F48*D48</f>
        <v>2936.3636363636365</v>
      </c>
      <c r="H48" s="14">
        <f>G48*A48/100</f>
        <v>293.6363636363636</v>
      </c>
      <c r="I48" s="14">
        <f>G48+H48</f>
        <v>3230</v>
      </c>
    </row>
    <row r="49" spans="1:9" ht="12.75">
      <c r="A49" s="11">
        <v>10</v>
      </c>
      <c r="B49" s="11" t="s">
        <v>56</v>
      </c>
      <c r="C49" s="12" t="s">
        <v>14</v>
      </c>
      <c r="D49" s="13">
        <v>2</v>
      </c>
      <c r="E49" s="14">
        <v>17</v>
      </c>
      <c r="F49" s="14">
        <f>E49*100/(100+A49)</f>
        <v>15.454545454545455</v>
      </c>
      <c r="G49" s="14">
        <f>F49*D49</f>
        <v>30.90909090909091</v>
      </c>
      <c r="H49" s="14">
        <f>G49*A49/100</f>
        <v>3.0909090909090913</v>
      </c>
      <c r="I49" s="14">
        <f>G49+H49</f>
        <v>34</v>
      </c>
    </row>
    <row r="50" spans="1:9" ht="12.75">
      <c r="A50" s="11">
        <v>10</v>
      </c>
      <c r="B50" s="11" t="s">
        <v>57</v>
      </c>
      <c r="C50" s="12" t="s">
        <v>17</v>
      </c>
      <c r="D50" s="13">
        <v>3500</v>
      </c>
      <c r="E50" s="14">
        <v>0.2</v>
      </c>
      <c r="F50" s="14">
        <f>E50*100/(100+A50)</f>
        <v>0.18181818181818182</v>
      </c>
      <c r="G50" s="14">
        <f>F50*D50</f>
        <v>636.3636363636364</v>
      </c>
      <c r="H50" s="14">
        <f>G50*A50/100</f>
        <v>63.63636363636364</v>
      </c>
      <c r="I50" s="14">
        <f>G50+H50</f>
        <v>700</v>
      </c>
    </row>
    <row r="51" spans="1:9" ht="12.75">
      <c r="A51" s="11">
        <v>10</v>
      </c>
      <c r="B51" s="11" t="s">
        <v>58</v>
      </c>
      <c r="C51" s="12" t="s">
        <v>14</v>
      </c>
      <c r="D51" s="13">
        <v>100</v>
      </c>
      <c r="E51" s="14">
        <v>1.1</v>
      </c>
      <c r="F51" s="14">
        <f>E51*100/(100+A51)</f>
        <v>1.0000000000000002</v>
      </c>
      <c r="G51" s="14">
        <f>F51*D51</f>
        <v>100.00000000000003</v>
      </c>
      <c r="H51" s="14">
        <f>G51*A51/100</f>
        <v>10.000000000000002</v>
      </c>
      <c r="I51" s="14">
        <f>G51+H51</f>
        <v>110.00000000000003</v>
      </c>
    </row>
    <row r="52" spans="1:9" ht="12.75">
      <c r="A52" s="11">
        <v>22</v>
      </c>
      <c r="B52" s="11" t="s">
        <v>59</v>
      </c>
      <c r="C52" s="12" t="s">
        <v>17</v>
      </c>
      <c r="D52" s="13">
        <v>130</v>
      </c>
      <c r="E52" s="14">
        <v>0.75</v>
      </c>
      <c r="F52" s="14">
        <f>E52*100/(100+A52)</f>
        <v>0.6147540983606558</v>
      </c>
      <c r="G52" s="14">
        <f>F52*D52</f>
        <v>79.91803278688525</v>
      </c>
      <c r="H52" s="14">
        <f>G52*A52/100</f>
        <v>17.581967213114755</v>
      </c>
      <c r="I52" s="14">
        <f>G52+H52</f>
        <v>97.5</v>
      </c>
    </row>
    <row r="53" spans="1:9" ht="12.75">
      <c r="A53" s="11">
        <v>10</v>
      </c>
      <c r="B53" s="11" t="s">
        <v>60</v>
      </c>
      <c r="C53" s="12" t="s">
        <v>17</v>
      </c>
      <c r="D53" s="13">
        <v>4</v>
      </c>
      <c r="E53" s="14">
        <v>3</v>
      </c>
      <c r="F53" s="14">
        <f>E53*100/(100+A53)</f>
        <v>2.727272727272727</v>
      </c>
      <c r="G53" s="14">
        <f>F53*D53</f>
        <v>10.909090909090908</v>
      </c>
      <c r="H53" s="14">
        <f>G53*A53/100</f>
        <v>1.0909090909090908</v>
      </c>
      <c r="I53" s="14">
        <f>G53+H53</f>
        <v>12</v>
      </c>
    </row>
    <row r="54" spans="1:9" ht="12.75">
      <c r="A54" s="11">
        <v>10</v>
      </c>
      <c r="B54" s="11" t="s">
        <v>61</v>
      </c>
      <c r="C54" s="12" t="s">
        <v>17</v>
      </c>
      <c r="D54" s="13">
        <v>5</v>
      </c>
      <c r="E54" s="14">
        <v>1.76</v>
      </c>
      <c r="F54" s="14">
        <f>E54*100/(100+A54)</f>
        <v>1.6</v>
      </c>
      <c r="G54" s="14">
        <f>F54*D54</f>
        <v>8</v>
      </c>
      <c r="H54" s="14">
        <f>G54*A54/100</f>
        <v>0.8</v>
      </c>
      <c r="I54" s="14">
        <f>G54+H54</f>
        <v>8.8</v>
      </c>
    </row>
    <row r="55" spans="1:9" ht="11.25" customHeight="1">
      <c r="A55" s="11">
        <v>10</v>
      </c>
      <c r="B55" s="11" t="s">
        <v>62</v>
      </c>
      <c r="C55" s="12" t="s">
        <v>17</v>
      </c>
      <c r="D55" s="13">
        <v>30</v>
      </c>
      <c r="E55" s="14">
        <v>2.23</v>
      </c>
      <c r="F55" s="14">
        <f>E55*100/(100+A55)</f>
        <v>2.0272727272727273</v>
      </c>
      <c r="G55" s="14">
        <f>F55*D55</f>
        <v>60.81818181818182</v>
      </c>
      <c r="H55" s="14">
        <f>G55*A55/100</f>
        <v>6.081818181818182</v>
      </c>
      <c r="I55" s="14">
        <f>G55+H55</f>
        <v>66.9</v>
      </c>
    </row>
    <row r="56" spans="1:9" ht="12.75">
      <c r="A56" s="11">
        <v>10</v>
      </c>
      <c r="B56" s="11" t="s">
        <v>63</v>
      </c>
      <c r="C56" s="12" t="s">
        <v>17</v>
      </c>
      <c r="D56" s="13">
        <v>20</v>
      </c>
      <c r="E56" s="14">
        <v>2</v>
      </c>
      <c r="F56" s="14">
        <f>E56*100/(100+A56)</f>
        <v>1.8181818181818181</v>
      </c>
      <c r="G56" s="14">
        <f>F56*D56</f>
        <v>36.36363636363636</v>
      </c>
      <c r="H56" s="14">
        <f>G56*A56/100</f>
        <v>3.6363636363636362</v>
      </c>
      <c r="I56" s="14">
        <f>G56+H56</f>
        <v>39.99999999999999</v>
      </c>
    </row>
    <row r="57" spans="1:9" ht="12.75">
      <c r="A57" s="11">
        <v>22</v>
      </c>
      <c r="B57" s="11" t="s">
        <v>64</v>
      </c>
      <c r="C57" s="12" t="s">
        <v>17</v>
      </c>
      <c r="D57" s="13">
        <v>4</v>
      </c>
      <c r="E57" s="14">
        <v>1.3</v>
      </c>
      <c r="F57" s="14">
        <f>E57*100/(100+A57)</f>
        <v>1.0655737704918034</v>
      </c>
      <c r="G57" s="14">
        <f>F57*D57</f>
        <v>4.262295081967213</v>
      </c>
      <c r="H57" s="14">
        <f>G57*A57/100</f>
        <v>0.937704918032787</v>
      </c>
      <c r="I57" s="14">
        <f>G57+H57</f>
        <v>5.2</v>
      </c>
    </row>
    <row r="58" spans="1:9" ht="12.75">
      <c r="A58" s="11">
        <v>22</v>
      </c>
      <c r="B58" s="11" t="s">
        <v>65</v>
      </c>
      <c r="C58" s="12" t="s">
        <v>17</v>
      </c>
      <c r="D58" s="13">
        <v>6</v>
      </c>
      <c r="E58" s="14">
        <v>15</v>
      </c>
      <c r="F58" s="14">
        <f>E58*100/(100+A58)</f>
        <v>12.295081967213115</v>
      </c>
      <c r="G58" s="14">
        <f>F58*D58</f>
        <v>73.77049180327869</v>
      </c>
      <c r="H58" s="14">
        <f>G58*A58/100</f>
        <v>16.229508196721312</v>
      </c>
      <c r="I58" s="14">
        <f>G58+H58</f>
        <v>90</v>
      </c>
    </row>
    <row r="59" spans="1:9" ht="12.75">
      <c r="A59" s="11">
        <v>22</v>
      </c>
      <c r="B59" s="11" t="s">
        <v>66</v>
      </c>
      <c r="C59" s="12" t="s">
        <v>17</v>
      </c>
      <c r="D59" s="13">
        <v>4</v>
      </c>
      <c r="E59" s="14">
        <v>15</v>
      </c>
      <c r="F59" s="14">
        <f>E59*100/(100+A59)</f>
        <v>12.295081967213115</v>
      </c>
      <c r="G59" s="14">
        <f>F59*D59</f>
        <v>49.18032786885246</v>
      </c>
      <c r="H59" s="14">
        <f>G59*A59/100</f>
        <v>10.81967213114754</v>
      </c>
      <c r="I59" s="14">
        <f>G59+H59</f>
        <v>60</v>
      </c>
    </row>
    <row r="60" spans="1:9" ht="12.75">
      <c r="A60" s="11">
        <v>22</v>
      </c>
      <c r="B60" s="11" t="s">
        <v>67</v>
      </c>
      <c r="C60" s="12" t="s">
        <v>17</v>
      </c>
      <c r="D60" s="13">
        <v>3</v>
      </c>
      <c r="E60" s="14">
        <v>2</v>
      </c>
      <c r="F60" s="14">
        <f>E60*100/(100+A60)</f>
        <v>1.639344262295082</v>
      </c>
      <c r="G60" s="14">
        <f>F60*D60</f>
        <v>4.918032786885246</v>
      </c>
      <c r="H60" s="14">
        <f>G60*A60/100</f>
        <v>1.0819672131147542</v>
      </c>
      <c r="I60" s="14">
        <f>G60+H60</f>
        <v>6</v>
      </c>
    </row>
    <row r="61" spans="1:9" ht="12.75">
      <c r="A61" s="11">
        <v>22</v>
      </c>
      <c r="B61" s="11" t="s">
        <v>68</v>
      </c>
      <c r="C61" s="12" t="s">
        <v>17</v>
      </c>
      <c r="D61" s="13">
        <v>7</v>
      </c>
      <c r="E61" s="14">
        <v>2</v>
      </c>
      <c r="F61" s="14">
        <f>E61*100/(100+A61)</f>
        <v>1.639344262295082</v>
      </c>
      <c r="G61" s="14">
        <f>F61*D61</f>
        <v>11.475409836065573</v>
      </c>
      <c r="H61" s="14">
        <f>G61*A61/100</f>
        <v>2.524590163934426</v>
      </c>
      <c r="I61" s="14">
        <f>G61+H61</f>
        <v>14</v>
      </c>
    </row>
    <row r="62" spans="1:9" ht="12.75">
      <c r="A62" s="11">
        <v>22</v>
      </c>
      <c r="B62" s="11" t="s">
        <v>69</v>
      </c>
      <c r="C62" s="12" t="s">
        <v>17</v>
      </c>
      <c r="D62" s="13">
        <v>14</v>
      </c>
      <c r="E62" s="14">
        <v>1.5</v>
      </c>
      <c r="F62" s="14">
        <f>E62*100/(100+A62)</f>
        <v>1.2295081967213115</v>
      </c>
      <c r="G62" s="14">
        <f>F62*D62</f>
        <v>17.21311475409836</v>
      </c>
      <c r="H62" s="14">
        <f>G62*A62/100</f>
        <v>3.7868852459016393</v>
      </c>
      <c r="I62" s="14">
        <f>G62+H62</f>
        <v>21</v>
      </c>
    </row>
    <row r="63" spans="1:9" ht="11.25" customHeight="1">
      <c r="A63" s="11">
        <v>22</v>
      </c>
      <c r="B63" s="11" t="s">
        <v>70</v>
      </c>
      <c r="C63" s="12" t="s">
        <v>17</v>
      </c>
      <c r="D63" s="13">
        <v>5</v>
      </c>
      <c r="E63" s="14">
        <v>3</v>
      </c>
      <c r="F63" s="14">
        <f>E63*100/(100+A63)</f>
        <v>2.459016393442623</v>
      </c>
      <c r="G63" s="14">
        <f>F63*D63</f>
        <v>12.295081967213115</v>
      </c>
      <c r="H63" s="14">
        <f>G63*A63/100</f>
        <v>2.704918032786885</v>
      </c>
      <c r="I63" s="14">
        <f>G63+H63</f>
        <v>15</v>
      </c>
    </row>
    <row r="64" spans="1:9" ht="11.25" customHeight="1">
      <c r="A64" s="11">
        <v>22</v>
      </c>
      <c r="B64" s="11" t="s">
        <v>71</v>
      </c>
      <c r="C64" s="12" t="s">
        <v>17</v>
      </c>
      <c r="D64" s="13">
        <v>10</v>
      </c>
      <c r="E64" s="14">
        <v>2</v>
      </c>
      <c r="F64" s="14">
        <f>E64*100/(100+A64)</f>
        <v>1.639344262295082</v>
      </c>
      <c r="G64" s="14">
        <f>F64*D64</f>
        <v>16.393442622950822</v>
      </c>
      <c r="H64" s="14">
        <f>G64*A64/100</f>
        <v>3.606557377049181</v>
      </c>
      <c r="I64" s="14">
        <f>G64+H64</f>
        <v>20.000000000000004</v>
      </c>
    </row>
    <row r="65" spans="1:9" ht="11.25" customHeight="1">
      <c r="A65" s="11">
        <v>22</v>
      </c>
      <c r="B65" s="11" t="s">
        <v>72</v>
      </c>
      <c r="C65" s="12" t="s">
        <v>17</v>
      </c>
      <c r="D65" s="13">
        <v>28</v>
      </c>
      <c r="E65" s="14">
        <v>2</v>
      </c>
      <c r="F65" s="14">
        <f>E65*100/(100+A65)</f>
        <v>1.639344262295082</v>
      </c>
      <c r="G65" s="14">
        <f>F65*D65</f>
        <v>45.90163934426229</v>
      </c>
      <c r="H65" s="14">
        <f>G65*A65/100</f>
        <v>10.098360655737704</v>
      </c>
      <c r="I65" s="14">
        <f>G65+H65</f>
        <v>56</v>
      </c>
    </row>
    <row r="66" spans="1:9" ht="11.25" customHeight="1">
      <c r="A66" s="11">
        <v>22</v>
      </c>
      <c r="B66" s="11" t="s">
        <v>73</v>
      </c>
      <c r="C66" s="12" t="s">
        <v>17</v>
      </c>
      <c r="D66" s="13">
        <v>40</v>
      </c>
      <c r="E66" s="14">
        <v>1.4</v>
      </c>
      <c r="F66" s="14">
        <f>E66*100/(100+A66)</f>
        <v>1.1475409836065573</v>
      </c>
      <c r="G66" s="14">
        <f>F66*D66</f>
        <v>45.90163934426229</v>
      </c>
      <c r="H66" s="14">
        <f>G66*A66/100</f>
        <v>10.098360655737704</v>
      </c>
      <c r="I66" s="14">
        <f>G66+H66</f>
        <v>56</v>
      </c>
    </row>
    <row r="67" spans="1:9" ht="11.25" customHeight="1">
      <c r="A67" s="11">
        <v>22</v>
      </c>
      <c r="B67" s="11" t="s">
        <v>74</v>
      </c>
      <c r="C67" s="12" t="s">
        <v>17</v>
      </c>
      <c r="D67" s="13">
        <v>2</v>
      </c>
      <c r="E67" s="14">
        <v>2.96</v>
      </c>
      <c r="F67" s="14">
        <f>E67*100/(100+A67)</f>
        <v>2.4262295081967213</v>
      </c>
      <c r="G67" s="14">
        <f>F67*D67</f>
        <v>4.852459016393443</v>
      </c>
      <c r="H67" s="14">
        <f>G67*A67/100</f>
        <v>1.0675409836065575</v>
      </c>
      <c r="I67" s="14">
        <f>G67+H67</f>
        <v>5.92</v>
      </c>
    </row>
    <row r="68" spans="1:9" ht="11.25" customHeight="1">
      <c r="A68" s="11">
        <v>22</v>
      </c>
      <c r="B68" s="11" t="s">
        <v>75</v>
      </c>
      <c r="C68" s="12" t="s">
        <v>17</v>
      </c>
      <c r="D68" s="13">
        <v>10</v>
      </c>
      <c r="E68" s="14">
        <v>2</v>
      </c>
      <c r="F68" s="14">
        <f>E68*100/(100+A68)</f>
        <v>1.639344262295082</v>
      </c>
      <c r="G68" s="14">
        <f>F68*D68</f>
        <v>16.393442622950822</v>
      </c>
      <c r="H68" s="14">
        <f>G68*A68/100</f>
        <v>3.606557377049181</v>
      </c>
      <c r="I68" s="14">
        <f>G68+H68</f>
        <v>20.000000000000004</v>
      </c>
    </row>
    <row r="69" spans="1:9" ht="11.25" customHeight="1">
      <c r="A69" s="11">
        <v>22</v>
      </c>
      <c r="B69" s="11" t="s">
        <v>76</v>
      </c>
      <c r="C69" s="12" t="s">
        <v>17</v>
      </c>
      <c r="D69" s="13">
        <v>7</v>
      </c>
      <c r="E69" s="14">
        <v>4</v>
      </c>
      <c r="F69" s="14">
        <f>E69*100/(100+A69)</f>
        <v>3.278688524590164</v>
      </c>
      <c r="G69" s="14">
        <f>F69*D69</f>
        <v>22.950819672131146</v>
      </c>
      <c r="H69" s="14">
        <f>G69*A69/100</f>
        <v>5.049180327868852</v>
      </c>
      <c r="I69" s="14">
        <f>G69+H69</f>
        <v>28</v>
      </c>
    </row>
    <row r="70" spans="1:9" ht="11.25" customHeight="1">
      <c r="A70" s="11">
        <v>22</v>
      </c>
      <c r="B70" s="11" t="s">
        <v>77</v>
      </c>
      <c r="C70" s="12" t="s">
        <v>17</v>
      </c>
      <c r="D70" s="13">
        <v>4</v>
      </c>
      <c r="E70" s="14">
        <v>2.5</v>
      </c>
      <c r="F70" s="14">
        <f>E70*100/(100+A70)</f>
        <v>2.0491803278688523</v>
      </c>
      <c r="G70" s="14">
        <f>F70*D70</f>
        <v>8.19672131147541</v>
      </c>
      <c r="H70" s="14">
        <f>G70*A70/100</f>
        <v>1.80327868852459</v>
      </c>
      <c r="I70" s="14">
        <f>G70+H70</f>
        <v>10</v>
      </c>
    </row>
    <row r="71" spans="1:9" ht="11.25" customHeight="1">
      <c r="A71" s="11">
        <v>22</v>
      </c>
      <c r="B71" s="11" t="s">
        <v>78</v>
      </c>
      <c r="C71" s="12" t="s">
        <v>17</v>
      </c>
      <c r="D71" s="13">
        <v>10</v>
      </c>
      <c r="E71" s="14">
        <v>1.5</v>
      </c>
      <c r="F71" s="14">
        <f>E71*100/(100+A71)</f>
        <v>1.2295081967213115</v>
      </c>
      <c r="G71" s="14">
        <f>F71*D71</f>
        <v>12.295081967213115</v>
      </c>
      <c r="H71" s="14">
        <f>G71*A71/100</f>
        <v>2.704918032786885</v>
      </c>
      <c r="I71" s="14">
        <f>G71+H71</f>
        <v>15</v>
      </c>
    </row>
    <row r="72" spans="1:9" ht="11.25" customHeight="1">
      <c r="A72" s="11">
        <v>22</v>
      </c>
      <c r="B72" s="11" t="s">
        <v>79</v>
      </c>
      <c r="C72" s="12" t="s">
        <v>17</v>
      </c>
      <c r="D72" s="13">
        <v>4</v>
      </c>
      <c r="E72" s="14">
        <v>3.9</v>
      </c>
      <c r="F72" s="14">
        <f>E72*100/(100+A72)</f>
        <v>3.19672131147541</v>
      </c>
      <c r="G72" s="14">
        <f>F72*D72</f>
        <v>12.78688524590164</v>
      </c>
      <c r="H72" s="14">
        <f>G72*A72/100</f>
        <v>2.8131147540983608</v>
      </c>
      <c r="I72" s="14">
        <f>G72+H72</f>
        <v>15.600000000000001</v>
      </c>
    </row>
    <row r="73" spans="1:9" ht="11.25" customHeight="1">
      <c r="A73" s="11">
        <v>22</v>
      </c>
      <c r="B73" s="11" t="s">
        <v>80</v>
      </c>
      <c r="C73" s="12" t="s">
        <v>17</v>
      </c>
      <c r="D73" s="13">
        <v>6</v>
      </c>
      <c r="E73" s="14">
        <v>1.4</v>
      </c>
      <c r="F73" s="14">
        <f>E73*100/(100+A73)</f>
        <v>1.1475409836065573</v>
      </c>
      <c r="G73" s="14">
        <f>F73*D73</f>
        <v>6.885245901639344</v>
      </c>
      <c r="H73" s="14">
        <f>G73*A73/100</f>
        <v>1.5147540983606558</v>
      </c>
      <c r="I73" s="14">
        <f>G73+H73</f>
        <v>8.4</v>
      </c>
    </row>
    <row r="74" spans="1:9" ht="11.25" customHeight="1">
      <c r="A74" s="11">
        <v>22</v>
      </c>
      <c r="B74" s="11" t="s">
        <v>81</v>
      </c>
      <c r="C74" s="12" t="s">
        <v>17</v>
      </c>
      <c r="D74" s="13">
        <v>4</v>
      </c>
      <c r="E74" s="14">
        <v>3</v>
      </c>
      <c r="F74" s="14">
        <f>E74*100/(100+A74)</f>
        <v>2.459016393442623</v>
      </c>
      <c r="G74" s="14">
        <f>F74*D74</f>
        <v>9.836065573770492</v>
      </c>
      <c r="H74" s="14">
        <f>G74*A74/100</f>
        <v>2.1639344262295084</v>
      </c>
      <c r="I74" s="14">
        <f>G74+H74</f>
        <v>12</v>
      </c>
    </row>
    <row r="75" spans="1:9" ht="11.25" customHeight="1">
      <c r="A75" s="11">
        <v>22</v>
      </c>
      <c r="B75" s="11" t="s">
        <v>82</v>
      </c>
      <c r="C75" s="12" t="s">
        <v>17</v>
      </c>
      <c r="D75" s="13">
        <v>8</v>
      </c>
      <c r="E75" s="14">
        <v>2.35</v>
      </c>
      <c r="F75" s="14">
        <f>E75*100/(100+A75)</f>
        <v>1.9262295081967213</v>
      </c>
      <c r="G75" s="14">
        <f>F75*D75</f>
        <v>15.40983606557377</v>
      </c>
      <c r="H75" s="14">
        <f>G75*A75/100</f>
        <v>3.39016393442623</v>
      </c>
      <c r="I75" s="14">
        <f>G75+H75</f>
        <v>18.8</v>
      </c>
    </row>
    <row r="76" spans="1:9" ht="11.25" customHeight="1">
      <c r="A76" s="11">
        <v>22</v>
      </c>
      <c r="B76" s="11" t="s">
        <v>83</v>
      </c>
      <c r="C76" s="12" t="s">
        <v>17</v>
      </c>
      <c r="D76" s="13">
        <v>4</v>
      </c>
      <c r="E76" s="14">
        <v>3.15</v>
      </c>
      <c r="F76" s="14">
        <f>E76*100/(100+A76)</f>
        <v>2.581967213114754</v>
      </c>
      <c r="G76" s="14">
        <f>F76*D76</f>
        <v>10.327868852459016</v>
      </c>
      <c r="H76" s="14">
        <f>G76*A76/100</f>
        <v>2.2721311475409833</v>
      </c>
      <c r="I76" s="14">
        <f>G76+H76</f>
        <v>12.6</v>
      </c>
    </row>
    <row r="77" spans="1:9" ht="11.25" customHeight="1">
      <c r="A77" s="11">
        <v>22</v>
      </c>
      <c r="B77" s="11" t="s">
        <v>84</v>
      </c>
      <c r="C77" s="12" t="s">
        <v>17</v>
      </c>
      <c r="D77" s="13">
        <v>10</v>
      </c>
      <c r="E77" s="14">
        <v>2.5</v>
      </c>
      <c r="F77" s="14">
        <f>E77*100/(100+A77)</f>
        <v>2.0491803278688523</v>
      </c>
      <c r="G77" s="14">
        <f>F77*D77</f>
        <v>20.491803278688522</v>
      </c>
      <c r="H77" s="14">
        <f>G77*A77/100</f>
        <v>4.508196721311475</v>
      </c>
      <c r="I77" s="14">
        <f>G77+H77</f>
        <v>24.999999999999996</v>
      </c>
    </row>
    <row r="78" spans="1:9" ht="11.25" customHeight="1">
      <c r="A78" s="11">
        <v>22</v>
      </c>
      <c r="B78" s="11" t="s">
        <v>85</v>
      </c>
      <c r="C78" s="12" t="s">
        <v>17</v>
      </c>
      <c r="D78" s="13">
        <v>7</v>
      </c>
      <c r="E78" s="14">
        <v>1.4</v>
      </c>
      <c r="F78" s="14">
        <f>E78*100/(100+A78)</f>
        <v>1.1475409836065573</v>
      </c>
      <c r="G78" s="14">
        <f>F78*D78</f>
        <v>8.032786885245901</v>
      </c>
      <c r="H78" s="14">
        <f>G78*A78/100</f>
        <v>1.7672131147540984</v>
      </c>
      <c r="I78" s="14">
        <f>G78+H78</f>
        <v>9.799999999999999</v>
      </c>
    </row>
    <row r="79" spans="1:9" ht="11.25" customHeight="1">
      <c r="A79" s="11">
        <v>22</v>
      </c>
      <c r="B79" s="11" t="s">
        <v>86</v>
      </c>
      <c r="C79" s="12" t="s">
        <v>17</v>
      </c>
      <c r="D79" s="13">
        <v>5</v>
      </c>
      <c r="E79" s="14">
        <v>4</v>
      </c>
      <c r="F79" s="14">
        <f>E79*100/(100+A79)</f>
        <v>3.278688524590164</v>
      </c>
      <c r="G79" s="14">
        <f>F79*D79</f>
        <v>16.393442622950822</v>
      </c>
      <c r="H79" s="14">
        <f>G79*A79/100</f>
        <v>3.606557377049181</v>
      </c>
      <c r="I79" s="14">
        <f>G79+H79</f>
        <v>20.000000000000004</v>
      </c>
    </row>
    <row r="80" spans="1:9" ht="11.25" customHeight="1">
      <c r="A80" s="11">
        <v>22</v>
      </c>
      <c r="B80" s="11" t="s">
        <v>87</v>
      </c>
      <c r="C80" s="12" t="s">
        <v>17</v>
      </c>
      <c r="D80" s="13">
        <v>7</v>
      </c>
      <c r="E80" s="14">
        <v>2</v>
      </c>
      <c r="F80" s="14">
        <f>E80*100/(100+A80)</f>
        <v>1.639344262295082</v>
      </c>
      <c r="G80" s="14">
        <f>F80*D80</f>
        <v>11.475409836065573</v>
      </c>
      <c r="H80" s="14">
        <f>G80*A80/100</f>
        <v>2.524590163934426</v>
      </c>
      <c r="I80" s="14">
        <f>G80+H80</f>
        <v>14</v>
      </c>
    </row>
    <row r="81" spans="1:9" ht="11.25" customHeight="1">
      <c r="A81" s="11">
        <v>22</v>
      </c>
      <c r="B81" s="11" t="s">
        <v>88</v>
      </c>
      <c r="C81" s="12" t="s">
        <v>17</v>
      </c>
      <c r="D81" s="13">
        <v>4</v>
      </c>
      <c r="E81" s="14">
        <v>1.3</v>
      </c>
      <c r="F81" s="14">
        <f>E81*100/(100+A81)</f>
        <v>1.0655737704918034</v>
      </c>
      <c r="G81" s="14">
        <f>F81*D81</f>
        <v>4.262295081967213</v>
      </c>
      <c r="H81" s="14">
        <f>G81*A81/100</f>
        <v>0.937704918032787</v>
      </c>
      <c r="I81" s="14">
        <f>G81+H81</f>
        <v>5.2</v>
      </c>
    </row>
    <row r="82" spans="3:9" ht="12.75">
      <c r="C82" s="16"/>
      <c r="D82" s="16"/>
      <c r="E82" s="17"/>
      <c r="F82" s="17"/>
      <c r="G82" s="17"/>
      <c r="H82" s="17"/>
      <c r="I82" s="17"/>
    </row>
    <row r="83" spans="1:9" ht="12.75">
      <c r="A83"/>
      <c r="B83"/>
      <c r="C83" s="1" t="s">
        <v>89</v>
      </c>
      <c r="E83" s="18"/>
      <c r="F83" s="18"/>
      <c r="G83" s="18"/>
      <c r="H83" s="18"/>
      <c r="I83" s="19">
        <f>SUM(G9:G81)</f>
        <v>38423.65215522184</v>
      </c>
    </row>
    <row r="84" spans="2:9" ht="12.75">
      <c r="B84" s="2"/>
      <c r="E84" s="18"/>
      <c r="F84" s="18"/>
      <c r="G84" s="18" t="s">
        <v>90</v>
      </c>
      <c r="H84" s="18"/>
      <c r="I84" s="19">
        <f>SUM(H9:H81)</f>
        <v>2381.0678447781734</v>
      </c>
    </row>
    <row r="85" spans="2:9" ht="12.75">
      <c r="B85" s="2"/>
      <c r="E85" s="18"/>
      <c r="F85" s="18"/>
      <c r="G85" s="20" t="s">
        <v>91</v>
      </c>
      <c r="H85" s="18"/>
      <c r="I85" s="21">
        <f>SUM(I83+I84)</f>
        <v>40804.720000000016</v>
      </c>
    </row>
    <row r="87" spans="2:5" ht="12.75" customHeight="1">
      <c r="B87" t="s">
        <v>92</v>
      </c>
      <c r="C87" s="22"/>
      <c r="D87" s="22"/>
      <c r="E87" s="22"/>
    </row>
    <row r="88" spans="2:7" ht="12.75" customHeight="1">
      <c r="B88" t="s">
        <v>93</v>
      </c>
      <c r="C88"/>
      <c r="D88"/>
      <c r="E88"/>
      <c r="F88"/>
      <c r="G88"/>
    </row>
    <row r="89" spans="2:7" ht="12.75" customHeight="1">
      <c r="B89"/>
      <c r="C89"/>
      <c r="D89"/>
      <c r="E89"/>
      <c r="F89" t="s">
        <v>94</v>
      </c>
      <c r="G89"/>
    </row>
    <row r="90" spans="2:7" ht="12.75" customHeight="1">
      <c r="B90"/>
      <c r="C90"/>
      <c r="D90"/>
      <c r="E90"/>
      <c r="F90" t="s">
        <v>95</v>
      </c>
      <c r="G90"/>
    </row>
    <row r="91" spans="2:7" ht="12.75" customHeight="1">
      <c r="B91"/>
      <c r="C91"/>
      <c r="D91"/>
      <c r="E91"/>
      <c r="F91"/>
      <c r="G91"/>
    </row>
    <row r="92" spans="2:7" ht="12.75" customHeight="1">
      <c r="B92"/>
      <c r="C92"/>
      <c r="D92"/>
      <c r="E92"/>
      <c r="F92"/>
      <c r="G92"/>
    </row>
    <row r="93" spans="2:6" ht="12.75" customHeight="1">
      <c r="B93"/>
      <c r="C93"/>
      <c r="D93"/>
      <c r="E93"/>
      <c r="F93" t="s">
        <v>96</v>
      </c>
    </row>
    <row r="94" spans="2:7" ht="12.75" customHeight="1">
      <c r="B94"/>
      <c r="C94"/>
      <c r="D94"/>
      <c r="E94"/>
      <c r="F94"/>
      <c r="G94"/>
    </row>
    <row r="95" spans="2:5" ht="12.75" customHeight="1">
      <c r="B95"/>
      <c r="C95" s="22"/>
      <c r="D95" s="22"/>
      <c r="E95" s="22"/>
    </row>
  </sheetData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2022-10-06T10:16:05Z</cp:lastPrinted>
  <dcterms:modified xsi:type="dcterms:W3CDTF">2022-10-06T10:16:26Z</dcterms:modified>
  <cp:category/>
  <cp:version/>
  <cp:contentType/>
  <cp:contentStatus/>
  <cp:revision>24</cp:revision>
</cp:coreProperties>
</file>